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920" yWindow="-420" windowWidth="24860" windowHeight="15740" tabRatio="500"/>
  </bookViews>
  <sheets>
    <sheet name="Sheet1" sheetId="1" r:id="rId1"/>
  </sheets>
  <definedNames>
    <definedName name="_xlnm.Print_Area" localSheetId="0">Sheet1!$A$1:$L$37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37" i="1"/>
  <c r="F11"/>
  <c r="K19"/>
  <c r="E11"/>
  <c r="K18"/>
  <c r="J37"/>
  <c r="E37"/>
  <c r="C31"/>
  <c r="C37"/>
  <c r="E31"/>
  <c r="E34"/>
  <c r="D34"/>
  <c r="E16"/>
  <c r="K14"/>
  <c r="K16"/>
  <c r="D16"/>
  <c r="J14"/>
  <c r="J16"/>
</calcChain>
</file>

<file path=xl/sharedStrings.xml><?xml version="1.0" encoding="utf-8"?>
<sst xmlns="http://schemas.openxmlformats.org/spreadsheetml/2006/main" count="68" uniqueCount="63">
  <si>
    <t>Algemene reserve</t>
    <phoneticPr fontId="4" type="noConversion"/>
  </si>
  <si>
    <t>5761,21</t>
    <phoneticPr fontId="4" type="noConversion"/>
  </si>
  <si>
    <t>Begroting 2015</t>
    <phoneticPr fontId="4" type="noConversion"/>
  </si>
  <si>
    <t>inkomsten</t>
    <phoneticPr fontId="4" type="noConversion"/>
  </si>
  <si>
    <t>UITGAVEN</t>
    <phoneticPr fontId="4" type="noConversion"/>
  </si>
  <si>
    <t>contributie</t>
    <phoneticPr fontId="4" type="noConversion"/>
  </si>
  <si>
    <t>zaalhuur</t>
    <phoneticPr fontId="4" type="noConversion"/>
  </si>
  <si>
    <t>Kerk</t>
    <phoneticPr fontId="4" type="noConversion"/>
  </si>
  <si>
    <t>Rente</t>
    <phoneticPr fontId="4" type="noConversion"/>
  </si>
  <si>
    <t>jaarbijdrage</t>
    <phoneticPr fontId="4" type="noConversion"/>
  </si>
  <si>
    <t>Zomerfeest verkoop bonnen</t>
    <phoneticPr fontId="4" type="noConversion"/>
  </si>
  <si>
    <t>?</t>
    <phoneticPr fontId="4" type="noConversion"/>
  </si>
  <si>
    <t>Festiviteiten BBQ</t>
    <phoneticPr fontId="4" type="noConversion"/>
  </si>
  <si>
    <t>apart</t>
    <phoneticPr fontId="4" type="noConversion"/>
  </si>
  <si>
    <t>Pasen eierenzoeken</t>
    <phoneticPr fontId="4" type="noConversion"/>
  </si>
  <si>
    <t xml:space="preserve"> ---------</t>
    <phoneticPr fontId="4" type="noConversion"/>
  </si>
  <si>
    <t xml:space="preserve"> ----------</t>
    <phoneticPr fontId="4" type="noConversion"/>
  </si>
  <si>
    <t>apart</t>
    <phoneticPr fontId="4" type="noConversion"/>
  </si>
  <si>
    <t>Dijknieuws</t>
    <phoneticPr fontId="4" type="noConversion"/>
  </si>
  <si>
    <t>website</t>
    <phoneticPr fontId="4" type="noConversion"/>
  </si>
  <si>
    <t>kostenzak rekening ING</t>
    <phoneticPr fontId="4" type="noConversion"/>
  </si>
  <si>
    <t>Bijpassen uit reserve</t>
    <phoneticPr fontId="4" type="noConversion"/>
  </si>
  <si>
    <t>?</t>
    <phoneticPr fontId="4" type="noConversion"/>
  </si>
  <si>
    <t>diversen</t>
    <phoneticPr fontId="4" type="noConversion"/>
  </si>
  <si>
    <t>naar reserve</t>
    <phoneticPr fontId="4" type="noConversion"/>
  </si>
  <si>
    <t>Totaal</t>
    <phoneticPr fontId="4" type="noConversion"/>
  </si>
  <si>
    <t>winst/verlies</t>
    <phoneticPr fontId="4" type="noConversion"/>
  </si>
  <si>
    <t xml:space="preserve"> website/verhuizing hosting</t>
    <phoneticPr fontId="4" type="noConversion"/>
  </si>
  <si>
    <t>aanvulling stand van zaken per 25-6-2015</t>
    <phoneticPr fontId="4" type="noConversion"/>
  </si>
  <si>
    <t>(volgend jaar)</t>
    <phoneticPr fontId="4" type="noConversion"/>
  </si>
  <si>
    <t>per 31-12-2014</t>
    <phoneticPr fontId="4" type="noConversion"/>
  </si>
  <si>
    <t>per 25-6-2015</t>
    <phoneticPr fontId="4" type="noConversion"/>
  </si>
  <si>
    <t>FEESTCOMMISSIE</t>
    <phoneticPr fontId="4" type="noConversion"/>
  </si>
  <si>
    <t>KvK</t>
    <phoneticPr fontId="4" type="noConversion"/>
  </si>
  <si>
    <t>totale uitgaven</t>
    <phoneticPr fontId="4" type="noConversion"/>
  </si>
  <si>
    <t xml:space="preserve">FINANCIEEL OVERZICHT BEWONERSVERENIGING BUIKSLOOT 2014 begroting 2015 </t>
    <phoneticPr fontId="4" type="noConversion"/>
  </si>
  <si>
    <t>eind boekjaar01-01-2015</t>
    <phoneticPr fontId="4" type="noConversion"/>
  </si>
  <si>
    <t>tussenstand</t>
    <phoneticPr fontId="4" type="noConversion"/>
  </si>
  <si>
    <t>Toelichting</t>
    <phoneticPr fontId="4" type="noConversion"/>
  </si>
  <si>
    <t>INKOMSTEN</t>
    <phoneticPr fontId="4" type="noConversion"/>
  </si>
  <si>
    <t>UITGAVEN</t>
    <phoneticPr fontId="4" type="noConversion"/>
  </si>
  <si>
    <t>Zaalhuur</t>
    <phoneticPr fontId="4" type="noConversion"/>
  </si>
  <si>
    <t>SALDO KAS</t>
    <phoneticPr fontId="4" type="noConversion"/>
  </si>
  <si>
    <t>Kamer van Koophandel</t>
    <phoneticPr fontId="4" type="noConversion"/>
  </si>
  <si>
    <t>Saldokas  Feestcomm</t>
    <phoneticPr fontId="4" type="noConversion"/>
  </si>
  <si>
    <t>inkoop BBQ</t>
    <phoneticPr fontId="4" type="noConversion"/>
  </si>
  <si>
    <t>SALDO GIRO</t>
    <phoneticPr fontId="4" type="noConversion"/>
  </si>
  <si>
    <t>Paasfeest</t>
    <phoneticPr fontId="4" type="noConversion"/>
  </si>
  <si>
    <t>SALDOZakelijke kapitaal rek.</t>
    <phoneticPr fontId="4" type="noConversion"/>
  </si>
  <si>
    <t>Dijknieuws</t>
    <phoneticPr fontId="4" type="noConversion"/>
  </si>
  <si>
    <t>Ledenvergadering</t>
    <phoneticPr fontId="4" type="noConversion"/>
  </si>
  <si>
    <t>Totaal Saldo</t>
    <phoneticPr fontId="4" type="noConversion"/>
  </si>
  <si>
    <t>Website</t>
    <phoneticPr fontId="4" type="noConversion"/>
  </si>
  <si>
    <t>inkomsten</t>
    <phoneticPr fontId="4" type="noConversion"/>
  </si>
  <si>
    <t>Adm kosten</t>
    <phoneticPr fontId="4" type="noConversion"/>
  </si>
  <si>
    <t>0.a. zakelijke rekening</t>
    <phoneticPr fontId="4" type="noConversion"/>
  </si>
  <si>
    <t>Rente</t>
    <phoneticPr fontId="4" type="noConversion"/>
  </si>
  <si>
    <t>diversen</t>
    <phoneticPr fontId="4" type="noConversion"/>
  </si>
  <si>
    <t>postzegels, KvK uittreksel etc</t>
    <phoneticPr fontId="4" type="noConversion"/>
  </si>
  <si>
    <t>Contributie</t>
    <phoneticPr fontId="4" type="noConversion"/>
  </si>
  <si>
    <t>Totale uitgaven 2014</t>
    <phoneticPr fontId="4" type="noConversion"/>
  </si>
  <si>
    <t>bonnenverkoop bbq</t>
    <phoneticPr fontId="4" type="noConversion"/>
  </si>
  <si>
    <t>Totale inkomsten 2014</t>
    <phoneticPr fontId="4" type="noConversion"/>
  </si>
</sst>
</file>

<file path=xl/styles.xml><?xml version="1.0" encoding="utf-8"?>
<styleSheet xmlns="http://schemas.openxmlformats.org/spreadsheetml/2006/main">
  <numFmts count="1">
    <numFmt numFmtId="164" formatCode="&quot;€&quot;#,##0.00"/>
  </numFmts>
  <fonts count="6">
    <font>
      <sz val="10"/>
      <name val="Verdana"/>
    </font>
    <font>
      <b/>
      <sz val="10"/>
      <name val="Verdana"/>
    </font>
    <font>
      <b/>
      <i/>
      <sz val="10"/>
      <name val="Verdana"/>
    </font>
    <font>
      <sz val="10"/>
      <name val="Verdana"/>
    </font>
    <font>
      <sz val="8"/>
      <name val="Verdana"/>
    </font>
    <font>
      <sz val="10"/>
      <name val="Arial,Bold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/>
    <xf numFmtId="0" fontId="0" fillId="0" borderId="1" xfId="0" applyBorder="1"/>
    <xf numFmtId="2" fontId="0" fillId="0" borderId="1" xfId="0" applyNumberFormat="1" applyBorder="1"/>
    <xf numFmtId="2" fontId="1" fillId="0" borderId="1" xfId="0" applyNumberFormat="1" applyFont="1" applyBorder="1"/>
    <xf numFmtId="2" fontId="3" fillId="0" borderId="1" xfId="0" applyNumberFormat="1" applyFont="1" applyBorder="1"/>
    <xf numFmtId="0" fontId="2" fillId="0" borderId="1" xfId="0" applyFont="1" applyBorder="1"/>
    <xf numFmtId="0" fontId="0" fillId="0" borderId="25" xfId="0" applyBorder="1"/>
    <xf numFmtId="2" fontId="0" fillId="0" borderId="25" xfId="0" applyNumberFormat="1" applyBorder="1"/>
    <xf numFmtId="0" fontId="0" fillId="0" borderId="20" xfId="0" applyBorder="1"/>
    <xf numFmtId="2" fontId="0" fillId="0" borderId="20" xfId="0" applyNumberFormat="1" applyBorder="1"/>
    <xf numFmtId="0" fontId="0" fillId="0" borderId="8" xfId="0" applyBorder="1"/>
    <xf numFmtId="2" fontId="0" fillId="0" borderId="9" xfId="0" applyNumberFormat="1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0" fillId="0" borderId="22" xfId="0" applyFill="1" applyBorder="1"/>
    <xf numFmtId="0" fontId="0" fillId="0" borderId="23" xfId="0" applyBorder="1"/>
    <xf numFmtId="0" fontId="0" fillId="0" borderId="16" xfId="0" applyBorder="1"/>
    <xf numFmtId="2" fontId="0" fillId="0" borderId="12" xfId="0" applyNumberFormat="1" applyBorder="1"/>
    <xf numFmtId="2" fontId="0" fillId="0" borderId="10" xfId="0" applyNumberFormat="1" applyBorder="1"/>
    <xf numFmtId="2" fontId="0" fillId="0" borderId="3" xfId="0" applyNumberFormat="1" applyBorder="1"/>
    <xf numFmtId="0" fontId="0" fillId="0" borderId="14" xfId="0" applyBorder="1"/>
    <xf numFmtId="2" fontId="0" fillId="0" borderId="15" xfId="0" applyNumberFormat="1" applyBorder="1"/>
    <xf numFmtId="2" fontId="0" fillId="0" borderId="16" xfId="0" applyNumberFormat="1" applyBorder="1"/>
    <xf numFmtId="0" fontId="1" fillId="0" borderId="8" xfId="0" applyFont="1" applyBorder="1"/>
    <xf numFmtId="0" fontId="1" fillId="0" borderId="9" xfId="0" applyFont="1" applyBorder="1"/>
    <xf numFmtId="17" fontId="1" fillId="0" borderId="10" xfId="0" applyNumberFormat="1" applyFont="1" applyBorder="1"/>
    <xf numFmtId="0" fontId="1" fillId="0" borderId="2" xfId="0" applyFont="1" applyBorder="1"/>
    <xf numFmtId="0" fontId="0" fillId="0" borderId="7" xfId="0" applyFill="1" applyBorder="1"/>
    <xf numFmtId="0" fontId="0" fillId="0" borderId="0" xfId="0" applyBorder="1"/>
    <xf numFmtId="0" fontId="0" fillId="0" borderId="5" xfId="0" applyFill="1" applyBorder="1"/>
    <xf numFmtId="0" fontId="0" fillId="0" borderId="6" xfId="0" applyBorder="1"/>
    <xf numFmtId="0" fontId="0" fillId="0" borderId="15" xfId="0" applyBorder="1"/>
    <xf numFmtId="4" fontId="0" fillId="0" borderId="0" xfId="0" applyNumberFormat="1" applyBorder="1"/>
    <xf numFmtId="0" fontId="0" fillId="0" borderId="5" xfId="0" applyBorder="1"/>
    <xf numFmtId="0" fontId="0" fillId="0" borderId="18" xfId="0" applyBorder="1"/>
    <xf numFmtId="0" fontId="0" fillId="0" borderId="9" xfId="0" applyBorder="1"/>
    <xf numFmtId="0" fontId="0" fillId="0" borderId="13" xfId="0" applyBorder="1"/>
    <xf numFmtId="0" fontId="2" fillId="0" borderId="2" xfId="0" applyFont="1" applyBorder="1"/>
    <xf numFmtId="0" fontId="0" fillId="0" borderId="24" xfId="0" applyBorder="1"/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12" xfId="0" applyBorder="1"/>
    <xf numFmtId="0" fontId="2" fillId="0" borderId="12" xfId="0" applyFont="1" applyBorder="1"/>
    <xf numFmtId="0" fontId="2" fillId="0" borderId="3" xfId="0" applyFont="1" applyBorder="1"/>
    <xf numFmtId="2" fontId="0" fillId="0" borderId="26" xfId="0" applyNumberFormat="1" applyBorder="1"/>
    <xf numFmtId="2" fontId="1" fillId="0" borderId="21" xfId="0" applyNumberFormat="1" applyFont="1" applyBorder="1"/>
    <xf numFmtId="2" fontId="1" fillId="0" borderId="16" xfId="0" applyNumberFormat="1" applyFont="1" applyBorder="1"/>
    <xf numFmtId="17" fontId="1" fillId="0" borderId="11" xfId="0" applyNumberFormat="1" applyFont="1" applyBorder="1"/>
    <xf numFmtId="0" fontId="3" fillId="0" borderId="4" xfId="0" applyFont="1" applyFill="1" applyBorder="1"/>
    <xf numFmtId="2" fontId="3" fillId="0" borderId="4" xfId="0" applyNumberFormat="1" applyFont="1" applyFill="1" applyBorder="1"/>
    <xf numFmtId="0" fontId="0" fillId="0" borderId="4" xfId="0" applyBorder="1"/>
    <xf numFmtId="0" fontId="0" fillId="0" borderId="17" xfId="0" applyBorder="1"/>
    <xf numFmtId="0" fontId="1" fillId="0" borderId="10" xfId="0" applyFont="1" applyBorder="1"/>
    <xf numFmtId="164" fontId="0" fillId="0" borderId="5" xfId="0" applyNumberFormat="1" applyBorder="1"/>
    <xf numFmtId="2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37"/>
  <sheetViews>
    <sheetView tabSelected="1" workbookViewId="0">
      <selection activeCell="N8" sqref="N8"/>
    </sheetView>
  </sheetViews>
  <sheetFormatPr baseColWidth="10" defaultRowHeight="13"/>
  <cols>
    <col min="1" max="1" width="23.7109375" customWidth="1"/>
    <col min="2" max="4" width="7.140625" bestFit="1" customWidth="1"/>
    <col min="5" max="5" width="8.5703125" bestFit="1" customWidth="1"/>
    <col min="6" max="6" width="9.85546875" bestFit="1" customWidth="1"/>
    <col min="7" max="7" width="18.42578125" bestFit="1" customWidth="1"/>
    <col min="8" max="9" width="7.42578125" bestFit="1" customWidth="1"/>
    <col min="10" max="10" width="8.140625" bestFit="1" customWidth="1"/>
    <col min="11" max="11" width="7.7109375" bestFit="1" customWidth="1"/>
    <col min="12" max="12" width="22.42578125" bestFit="1" customWidth="1"/>
  </cols>
  <sheetData>
    <row r="1" spans="1:12">
      <c r="A1" s="1" t="s">
        <v>35</v>
      </c>
    </row>
    <row r="2" spans="1:12">
      <c r="A2" t="s">
        <v>36</v>
      </c>
    </row>
    <row r="3" spans="1:12" ht="14" thickBot="1">
      <c r="A3" t="s">
        <v>28</v>
      </c>
      <c r="F3" t="s">
        <v>37</v>
      </c>
      <c r="L3" t="s">
        <v>38</v>
      </c>
    </row>
    <row r="4" spans="1:12">
      <c r="A4" s="25" t="s">
        <v>39</v>
      </c>
      <c r="B4" s="26">
        <v>2011</v>
      </c>
      <c r="C4" s="26">
        <v>2012</v>
      </c>
      <c r="D4" s="26">
        <v>2013</v>
      </c>
      <c r="E4" s="55">
        <v>2014</v>
      </c>
      <c r="F4" s="50">
        <v>40694</v>
      </c>
      <c r="G4" s="25" t="s">
        <v>40</v>
      </c>
      <c r="H4" s="26">
        <v>2011</v>
      </c>
      <c r="I4" s="26">
        <v>2012</v>
      </c>
      <c r="J4" s="26">
        <v>2013</v>
      </c>
      <c r="K4" s="26">
        <v>2014</v>
      </c>
      <c r="L4" s="27"/>
    </row>
    <row r="5" spans="1:12">
      <c r="A5" s="14"/>
      <c r="B5" s="2"/>
      <c r="C5" s="2"/>
      <c r="D5" s="2"/>
      <c r="E5" s="15"/>
      <c r="F5" s="51"/>
      <c r="G5" s="14" t="s">
        <v>41</v>
      </c>
      <c r="H5" s="3">
        <v>170</v>
      </c>
      <c r="I5" s="3">
        <v>583.94000000000005</v>
      </c>
      <c r="J5" s="3">
        <v>450</v>
      </c>
      <c r="K5" s="2">
        <v>404.24</v>
      </c>
      <c r="L5" s="31"/>
    </row>
    <row r="6" spans="1:12">
      <c r="A6" s="14" t="s">
        <v>42</v>
      </c>
      <c r="B6" s="3">
        <v>74.599999999999994</v>
      </c>
      <c r="C6" s="3">
        <v>170.5</v>
      </c>
      <c r="D6" s="3">
        <v>0</v>
      </c>
      <c r="E6" s="21">
        <v>0</v>
      </c>
      <c r="F6" s="52">
        <v>0</v>
      </c>
      <c r="G6" s="14" t="s">
        <v>43</v>
      </c>
      <c r="H6" s="3">
        <v>26.64</v>
      </c>
      <c r="I6" s="3">
        <v>30.08</v>
      </c>
      <c r="J6" s="3">
        <v>26.64</v>
      </c>
      <c r="K6" s="2">
        <v>10</v>
      </c>
      <c r="L6" s="31"/>
    </row>
    <row r="7" spans="1:12">
      <c r="A7" s="14" t="s">
        <v>44</v>
      </c>
      <c r="B7" s="3"/>
      <c r="C7" s="3"/>
      <c r="D7" s="3"/>
      <c r="E7" s="21"/>
      <c r="F7" s="52">
        <v>249.65</v>
      </c>
      <c r="G7" s="14" t="s">
        <v>45</v>
      </c>
      <c r="H7" s="3">
        <v>1443.79</v>
      </c>
      <c r="I7" s="3">
        <v>1137.26</v>
      </c>
      <c r="J7" s="3">
        <v>1186.8</v>
      </c>
      <c r="K7" s="34">
        <v>1176.3200000000002</v>
      </c>
      <c r="L7" s="31"/>
    </row>
    <row r="8" spans="1:12">
      <c r="A8" s="14" t="s">
        <v>46</v>
      </c>
      <c r="B8" s="3">
        <v>619</v>
      </c>
      <c r="C8" s="3">
        <v>643.07000000000005</v>
      </c>
      <c r="D8" s="3">
        <v>83.02</v>
      </c>
      <c r="E8" s="21">
        <v>181.51</v>
      </c>
      <c r="F8" s="52">
        <v>198.72</v>
      </c>
      <c r="G8" s="14" t="s">
        <v>47</v>
      </c>
      <c r="H8" s="3">
        <v>91.24</v>
      </c>
      <c r="I8" s="3">
        <v>114.99</v>
      </c>
      <c r="J8" s="3">
        <v>141.19999999999999</v>
      </c>
      <c r="K8" s="2">
        <v>98.55</v>
      </c>
      <c r="L8" s="31"/>
    </row>
    <row r="9" spans="1:12">
      <c r="A9" s="14" t="s">
        <v>48</v>
      </c>
      <c r="B9" s="3">
        <v>5067.6099999999997</v>
      </c>
      <c r="C9" s="3">
        <v>5217.0600000000004</v>
      </c>
      <c r="D9" s="3">
        <v>5217.0600000000004</v>
      </c>
      <c r="E9" s="21">
        <v>4778.51</v>
      </c>
      <c r="F9" s="52">
        <v>4822.49</v>
      </c>
      <c r="G9" s="14" t="s">
        <v>49</v>
      </c>
      <c r="H9" s="3"/>
      <c r="I9" s="3"/>
      <c r="J9" s="3"/>
      <c r="K9" s="2"/>
      <c r="L9" s="31"/>
    </row>
    <row r="10" spans="1:12">
      <c r="A10" s="14"/>
      <c r="B10" s="3"/>
      <c r="C10" s="3"/>
      <c r="D10" s="3"/>
      <c r="E10" s="21"/>
      <c r="F10" s="52"/>
      <c r="G10" s="14" t="s">
        <v>50</v>
      </c>
      <c r="H10" s="3">
        <v>65.95</v>
      </c>
      <c r="I10" s="3"/>
      <c r="J10" s="3">
        <v>51.2</v>
      </c>
      <c r="K10" s="2">
        <v>0</v>
      </c>
      <c r="L10" s="31" t="s">
        <v>29</v>
      </c>
    </row>
    <row r="11" spans="1:12">
      <c r="A11" s="28" t="s">
        <v>51</v>
      </c>
      <c r="B11" s="3"/>
      <c r="C11" s="3"/>
      <c r="D11" s="3"/>
      <c r="E11" s="21">
        <f>E9+E8+E7+E6</f>
        <v>4960.0200000000004</v>
      </c>
      <c r="F11" s="52">
        <f>F9+F8+F7+F6</f>
        <v>5270.86</v>
      </c>
      <c r="G11" s="14" t="s">
        <v>52</v>
      </c>
      <c r="H11" s="3">
        <v>27.98</v>
      </c>
      <c r="I11" s="3">
        <v>27.98</v>
      </c>
      <c r="J11" s="3">
        <v>27.98</v>
      </c>
      <c r="K11" s="3">
        <v>27.98</v>
      </c>
      <c r="L11" s="31"/>
    </row>
    <row r="12" spans="1:12">
      <c r="A12" s="29" t="s">
        <v>53</v>
      </c>
      <c r="B12" s="30"/>
      <c r="C12" s="30"/>
      <c r="D12" s="30"/>
      <c r="E12" s="35"/>
      <c r="F12" s="52"/>
      <c r="G12" s="14" t="s">
        <v>54</v>
      </c>
      <c r="H12" s="3"/>
      <c r="I12" s="3"/>
      <c r="J12" s="3">
        <v>45.129999999999995</v>
      </c>
      <c r="K12" s="2">
        <v>87.27</v>
      </c>
      <c r="L12" s="31" t="s">
        <v>55</v>
      </c>
    </row>
    <row r="13" spans="1:12">
      <c r="A13" s="14" t="s">
        <v>56</v>
      </c>
      <c r="B13" s="3">
        <v>141.66</v>
      </c>
      <c r="C13" s="3">
        <v>86</v>
      </c>
      <c r="D13" s="3">
        <v>86</v>
      </c>
      <c r="E13" s="21">
        <v>61.45</v>
      </c>
      <c r="F13" s="31"/>
      <c r="G13" s="14" t="s">
        <v>57</v>
      </c>
      <c r="H13" s="3"/>
      <c r="I13" s="3"/>
      <c r="J13" s="3">
        <v>50</v>
      </c>
      <c r="K13" s="2"/>
      <c r="L13" s="31" t="s">
        <v>58</v>
      </c>
    </row>
    <row r="14" spans="1:12">
      <c r="A14" s="14" t="s">
        <v>59</v>
      </c>
      <c r="B14" s="3">
        <v>145</v>
      </c>
      <c r="C14" s="3">
        <v>820</v>
      </c>
      <c r="D14" s="3">
        <v>145</v>
      </c>
      <c r="E14" s="21">
        <v>90</v>
      </c>
      <c r="F14" s="52">
        <v>310</v>
      </c>
      <c r="G14" s="28" t="s">
        <v>60</v>
      </c>
      <c r="H14" s="3"/>
      <c r="I14" s="3"/>
      <c r="J14" s="3">
        <f>J13+J12+J11+J10+J9+J8+J7+J6+J5</f>
        <v>1978.95</v>
      </c>
      <c r="K14" s="4">
        <f>K13+K12+K11+K10+K9+K8+K7+K6+K5</f>
        <v>1804.3600000000001</v>
      </c>
      <c r="L14" s="31"/>
    </row>
    <row r="15" spans="1:12">
      <c r="A15" s="14" t="s">
        <v>61</v>
      </c>
      <c r="B15" s="3">
        <v>1100.0999999999999</v>
      </c>
      <c r="C15" s="3">
        <v>975.7</v>
      </c>
      <c r="D15" s="3">
        <v>1008.5</v>
      </c>
      <c r="E15" s="56">
        <v>1042.1500000000001</v>
      </c>
      <c r="F15" s="52"/>
      <c r="G15" s="32"/>
      <c r="H15" s="30"/>
      <c r="I15" s="30"/>
      <c r="J15" s="30"/>
      <c r="K15" s="30"/>
      <c r="L15" s="31"/>
    </row>
    <row r="16" spans="1:12">
      <c r="A16" s="28" t="s">
        <v>62</v>
      </c>
      <c r="B16" s="3"/>
      <c r="C16" s="3"/>
      <c r="D16" s="5">
        <f>D14+D13+D15</f>
        <v>1239.5</v>
      </c>
      <c r="E16" s="57">
        <f>E14+E13+E15</f>
        <v>1193.6000000000001</v>
      </c>
      <c r="F16" s="52"/>
      <c r="G16" s="14" t="s">
        <v>26</v>
      </c>
      <c r="H16" s="3">
        <v>-620.86</v>
      </c>
      <c r="I16" s="3">
        <v>-75.87</v>
      </c>
      <c r="J16" s="3">
        <f>D16-J14</f>
        <v>-739.45</v>
      </c>
      <c r="K16" s="3">
        <f>E16-K14</f>
        <v>-610.76</v>
      </c>
      <c r="L16" s="31"/>
    </row>
    <row r="17" spans="1:12">
      <c r="A17" s="32"/>
      <c r="B17" s="30"/>
      <c r="C17" s="30"/>
      <c r="D17" s="30"/>
      <c r="E17" s="35"/>
      <c r="F17" s="52"/>
      <c r="G17" s="14"/>
      <c r="H17" s="3"/>
      <c r="I17" s="3"/>
      <c r="J17" s="3"/>
      <c r="K17" s="2"/>
      <c r="L17" s="31"/>
    </row>
    <row r="18" spans="1:12">
      <c r="A18" s="14"/>
      <c r="B18" s="3"/>
      <c r="C18" s="3"/>
      <c r="D18" s="3"/>
      <c r="E18" s="21"/>
      <c r="F18" s="52"/>
      <c r="G18" s="14" t="s">
        <v>0</v>
      </c>
      <c r="H18" s="3" t="s">
        <v>1</v>
      </c>
      <c r="I18" s="3">
        <v>6030</v>
      </c>
      <c r="J18" s="3"/>
      <c r="K18" s="3">
        <f>E11</f>
        <v>4960.0200000000004</v>
      </c>
      <c r="L18" s="31" t="s">
        <v>30</v>
      </c>
    </row>
    <row r="19" spans="1:12">
      <c r="A19" s="14"/>
      <c r="B19" s="2"/>
      <c r="C19" s="2"/>
      <c r="D19" s="2"/>
      <c r="E19" s="15"/>
      <c r="F19" s="53"/>
      <c r="G19" s="14" t="s">
        <v>0</v>
      </c>
      <c r="H19" s="2"/>
      <c r="I19" s="2"/>
      <c r="J19" s="2"/>
      <c r="K19" s="3">
        <f>F11</f>
        <v>5270.86</v>
      </c>
      <c r="L19" s="35" t="s">
        <v>31</v>
      </c>
    </row>
    <row r="20" spans="1:12" ht="14" thickBot="1">
      <c r="A20" s="22"/>
      <c r="B20" s="33"/>
      <c r="C20" s="33"/>
      <c r="D20" s="33"/>
      <c r="E20" s="18"/>
      <c r="F20" s="54"/>
      <c r="G20" s="22"/>
      <c r="H20" s="33"/>
      <c r="I20" s="33"/>
      <c r="J20" s="33"/>
      <c r="K20" s="33"/>
      <c r="L20" s="36"/>
    </row>
    <row r="22" spans="1:12" ht="14" thickBot="1">
      <c r="L22" t="s">
        <v>38</v>
      </c>
    </row>
    <row r="23" spans="1:12">
      <c r="A23" s="25" t="s">
        <v>2</v>
      </c>
      <c r="B23" s="37"/>
      <c r="C23" s="37"/>
      <c r="D23" s="37"/>
      <c r="E23" s="13"/>
      <c r="F23" s="44"/>
      <c r="G23" s="11"/>
      <c r="H23" s="37"/>
      <c r="I23" s="37"/>
      <c r="J23" s="37"/>
      <c r="K23" s="37"/>
      <c r="L23" s="38"/>
    </row>
    <row r="24" spans="1:12">
      <c r="A24" s="14"/>
      <c r="B24" s="2"/>
      <c r="C24" s="2"/>
      <c r="D24" s="2"/>
      <c r="E24" s="15"/>
      <c r="F24" s="44"/>
      <c r="G24" s="14"/>
      <c r="H24" s="2"/>
      <c r="I24" s="2"/>
      <c r="J24" s="2"/>
      <c r="K24" s="2"/>
      <c r="L24" s="35"/>
    </row>
    <row r="25" spans="1:12">
      <c r="A25" s="39" t="s">
        <v>3</v>
      </c>
      <c r="B25" s="6">
        <v>2012</v>
      </c>
      <c r="C25" s="6">
        <v>2013</v>
      </c>
      <c r="D25" s="6">
        <v>2014</v>
      </c>
      <c r="E25" s="46">
        <v>2015</v>
      </c>
      <c r="F25" s="45"/>
      <c r="G25" s="39" t="s">
        <v>4</v>
      </c>
      <c r="H25" s="6">
        <v>2012</v>
      </c>
      <c r="I25" s="6">
        <v>2013</v>
      </c>
      <c r="J25" s="6">
        <v>2014</v>
      </c>
      <c r="K25" s="6">
        <v>2015</v>
      </c>
      <c r="L25" s="35"/>
    </row>
    <row r="26" spans="1:12">
      <c r="A26" s="14" t="s">
        <v>5</v>
      </c>
      <c r="B26" s="3">
        <v>1590</v>
      </c>
      <c r="C26" s="3">
        <v>590</v>
      </c>
      <c r="D26" s="3">
        <v>300</v>
      </c>
      <c r="E26" s="21">
        <v>400</v>
      </c>
      <c r="F26" s="19"/>
      <c r="G26" s="14" t="s">
        <v>6</v>
      </c>
      <c r="H26" s="3">
        <v>360</v>
      </c>
      <c r="I26" s="3">
        <v>360</v>
      </c>
      <c r="J26" s="3">
        <v>450</v>
      </c>
      <c r="K26" s="2">
        <v>500</v>
      </c>
      <c r="L26" s="35" t="s">
        <v>7</v>
      </c>
    </row>
    <row r="27" spans="1:12" ht="14" thickBot="1">
      <c r="A27" s="40" t="s">
        <v>8</v>
      </c>
      <c r="B27" s="8">
        <v>145</v>
      </c>
      <c r="C27" s="8">
        <v>80</v>
      </c>
      <c r="D27" s="8">
        <v>70</v>
      </c>
      <c r="E27" s="47">
        <v>40</v>
      </c>
      <c r="F27" s="19"/>
      <c r="G27" s="40" t="s">
        <v>33</v>
      </c>
      <c r="H27" s="8">
        <v>30</v>
      </c>
      <c r="I27" s="8">
        <v>30</v>
      </c>
      <c r="J27" s="8">
        <v>40</v>
      </c>
      <c r="K27" s="7">
        <v>30</v>
      </c>
      <c r="L27" s="35" t="s">
        <v>9</v>
      </c>
    </row>
    <row r="28" spans="1:12">
      <c r="A28" s="11" t="s">
        <v>32</v>
      </c>
      <c r="B28" s="12"/>
      <c r="C28" s="12"/>
      <c r="D28" s="12"/>
      <c r="E28" s="20"/>
      <c r="F28" s="19"/>
      <c r="G28" s="11" t="s">
        <v>32</v>
      </c>
      <c r="H28" s="12"/>
      <c r="I28" s="12"/>
      <c r="J28" s="12"/>
      <c r="K28" s="13"/>
      <c r="L28" s="35"/>
    </row>
    <row r="29" spans="1:12">
      <c r="A29" s="14" t="s">
        <v>10</v>
      </c>
      <c r="B29" s="3" t="s">
        <v>11</v>
      </c>
      <c r="C29" s="3"/>
      <c r="D29" s="3">
        <v>0</v>
      </c>
      <c r="E29" s="21">
        <v>1200</v>
      </c>
      <c r="F29" s="19"/>
      <c r="G29" s="14" t="s">
        <v>12</v>
      </c>
      <c r="H29" s="3">
        <v>350</v>
      </c>
      <c r="I29" s="3">
        <v>350</v>
      </c>
      <c r="J29" s="3">
        <v>400</v>
      </c>
      <c r="K29" s="15">
        <v>1200</v>
      </c>
      <c r="L29" s="35" t="s">
        <v>13</v>
      </c>
    </row>
    <row r="30" spans="1:12" ht="14" thickBot="1">
      <c r="A30" s="22"/>
      <c r="B30" s="23"/>
      <c r="C30" s="23"/>
      <c r="D30" s="23"/>
      <c r="E30" s="24"/>
      <c r="F30" s="19"/>
      <c r="G30" s="16" t="s">
        <v>14</v>
      </c>
      <c r="H30" s="17" t="s">
        <v>15</v>
      </c>
      <c r="I30" s="17" t="s">
        <v>15</v>
      </c>
      <c r="J30" s="17" t="s">
        <v>16</v>
      </c>
      <c r="K30" s="18">
        <v>120</v>
      </c>
      <c r="L30" s="31" t="s">
        <v>17</v>
      </c>
    </row>
    <row r="31" spans="1:12">
      <c r="A31" s="41" t="s">
        <v>53</v>
      </c>
      <c r="B31" s="10"/>
      <c r="C31" s="10">
        <f>C29+C27+C26</f>
        <v>670</v>
      </c>
      <c r="D31" s="10"/>
      <c r="E31" s="48">
        <f>E29+E27+E26</f>
        <v>1640</v>
      </c>
      <c r="F31" s="19"/>
      <c r="G31" s="41" t="s">
        <v>18</v>
      </c>
      <c r="H31" s="10"/>
      <c r="I31" s="10"/>
      <c r="J31" s="10">
        <v>250</v>
      </c>
      <c r="K31" s="9"/>
      <c r="L31" s="35"/>
    </row>
    <row r="32" spans="1:12">
      <c r="A32" s="14"/>
      <c r="B32" s="3"/>
      <c r="C32" s="3"/>
      <c r="D32" s="3"/>
      <c r="E32" s="21"/>
      <c r="F32" s="19"/>
      <c r="G32" s="14" t="s">
        <v>19</v>
      </c>
      <c r="H32" s="3">
        <v>75</v>
      </c>
      <c r="I32" s="3">
        <v>30</v>
      </c>
      <c r="J32" s="3">
        <v>30</v>
      </c>
      <c r="K32" s="2">
        <v>100</v>
      </c>
      <c r="L32" s="35" t="s">
        <v>27</v>
      </c>
    </row>
    <row r="33" spans="1:12">
      <c r="A33" s="14"/>
      <c r="B33" s="2"/>
      <c r="C33" s="2"/>
      <c r="D33" s="2"/>
      <c r="E33" s="15"/>
      <c r="F33" s="44"/>
      <c r="G33" s="14" t="s">
        <v>20</v>
      </c>
      <c r="H33" s="3">
        <v>50</v>
      </c>
      <c r="I33" s="3">
        <v>75</v>
      </c>
      <c r="J33" s="3">
        <v>100</v>
      </c>
      <c r="K33" s="2">
        <v>120</v>
      </c>
      <c r="L33" s="35"/>
    </row>
    <row r="34" spans="1:12">
      <c r="A34" s="14" t="s">
        <v>21</v>
      </c>
      <c r="B34" s="3" t="s">
        <v>22</v>
      </c>
      <c r="C34" s="3">
        <v>175</v>
      </c>
      <c r="D34" s="3">
        <f>D37-D27-D26</f>
        <v>950</v>
      </c>
      <c r="E34" s="21">
        <f>E37-E31</f>
        <v>480</v>
      </c>
      <c r="F34" s="19"/>
      <c r="G34" s="14" t="s">
        <v>23</v>
      </c>
      <c r="H34" s="3"/>
      <c r="I34" s="3"/>
      <c r="J34" s="3">
        <v>50</v>
      </c>
      <c r="K34" s="2">
        <v>50</v>
      </c>
      <c r="L34" s="35"/>
    </row>
    <row r="35" spans="1:12">
      <c r="A35" s="14"/>
      <c r="B35" s="3"/>
      <c r="C35" s="3"/>
      <c r="D35" s="3"/>
      <c r="E35" s="21"/>
      <c r="F35" s="19"/>
      <c r="G35" s="14" t="s">
        <v>24</v>
      </c>
      <c r="H35" s="3">
        <v>870</v>
      </c>
      <c r="I35" s="3"/>
      <c r="J35" s="2"/>
      <c r="K35" s="2"/>
      <c r="L35" s="35"/>
    </row>
    <row r="36" spans="1:12">
      <c r="A36" s="14"/>
      <c r="B36" s="2"/>
      <c r="C36" s="2"/>
      <c r="D36" s="2"/>
      <c r="E36" s="15"/>
      <c r="F36" s="44"/>
      <c r="G36" s="14"/>
      <c r="H36" s="2"/>
      <c r="I36" s="2"/>
      <c r="J36" s="2"/>
      <c r="K36" s="2"/>
      <c r="L36" s="35"/>
    </row>
    <row r="37" spans="1:12" ht="14" thickBot="1">
      <c r="A37" s="42" t="s">
        <v>25</v>
      </c>
      <c r="B37" s="23">
        <v>1735</v>
      </c>
      <c r="C37" s="23">
        <f>C31+C34</f>
        <v>845</v>
      </c>
      <c r="D37" s="23">
        <v>1320</v>
      </c>
      <c r="E37" s="49">
        <f>K37</f>
        <v>2120</v>
      </c>
      <c r="F37" s="19"/>
      <c r="G37" s="42" t="s">
        <v>34</v>
      </c>
      <c r="H37" s="23">
        <v>1735</v>
      </c>
      <c r="I37" s="23">
        <v>845</v>
      </c>
      <c r="J37" s="23">
        <f>J26+J27+J29+J31+J32+J33+J34</f>
        <v>1320</v>
      </c>
      <c r="K37" s="43">
        <f>K34+K33+K32+K31+K30+K29+K27+K26</f>
        <v>2120</v>
      </c>
      <c r="L37" s="36"/>
    </row>
  </sheetData>
  <sheetCalcPr fullCalcOnLoad="1"/>
  <phoneticPr fontId="4" type="noConversion"/>
  <pageMargins left="0.75000000000000011" right="0.75000000000000011" top="1" bottom="1" header="0.5" footer="0.5"/>
  <pageSetup paperSize="10" scale="77" orientation="landscape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buiksloterdijk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smit</dc:creator>
  <cp:lastModifiedBy>jan smit</cp:lastModifiedBy>
  <cp:lastPrinted>2015-07-01T07:18:42Z</cp:lastPrinted>
  <dcterms:created xsi:type="dcterms:W3CDTF">2015-06-29T11:05:51Z</dcterms:created>
  <dcterms:modified xsi:type="dcterms:W3CDTF">2015-07-05T21:08:59Z</dcterms:modified>
</cp:coreProperties>
</file>